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https://geforum-my.sharepoint.com/personal/suzushima_geforum_onmicrosoft_com/Documents/デスクトップ/GEF仕事/GEFバイオマス業務/2024 GEFバイオマス/2402 CDP biogenic CO2/2405 CDPリリース 発表資料一式/2405 CDPリリース 添付資料・レポート本文/"/>
    </mc:Choice>
  </mc:AlternateContent>
  <xr:revisionPtr revIDLastSave="16" documentId="13_ncr:1_{D8F0E345-6E12-424D-BC56-0FAB15E5288D}" xr6:coauthVersionLast="47" xr6:coauthVersionMax="47" xr10:uidLastSave="{DBFA67C1-0A7B-428B-8ACD-8E764A653E17}"/>
  <bookViews>
    <workbookView xWindow="-98" yWindow="-98" windowWidth="16395" windowHeight="10276" firstSheet="1" activeTab="1" xr2:uid="{00000000-000D-0000-FFFF-FFFF00000000}"/>
  </bookViews>
  <sheets>
    <sheet name="添付①CDP回答" sheetId="1" r:id="rId1"/>
    <sheet name="添付②豊田通商、JERA、電源開発、中国電力のCO2排出量試算" sheetId="2" r:id="rId2"/>
  </sheets>
  <definedNames>
    <definedName name="_xlnm._FilterDatabase" localSheetId="0" hidden="1">添付①CDP回答!$A$2:$G$20</definedName>
    <definedName name="Z_1B2015D7_1282_4FAE_A232_62F89783F63B_.wvu.FilterData" localSheetId="0" hidden="1">添付①CDP回答!$A$3:$G$20</definedName>
  </definedNames>
  <calcPr calcId="191029"/>
  <customWorkbookViews>
    <customWorkbookView name="フィルタ 1" guid="{1B2015D7-1282-4FAE-A232-62F89783F63B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/NjOgvr43ZHUSfN3UiOZD/YKQX1q2ZYvfLtBWQ1lQrc="/>
    </ext>
  </extLst>
</workbook>
</file>

<file path=xl/calcChain.xml><?xml version="1.0" encoding="utf-8"?>
<calcChain xmlns="http://schemas.openxmlformats.org/spreadsheetml/2006/main">
  <c r="F16" i="2" l="1"/>
  <c r="F3" i="2"/>
  <c r="F7" i="2"/>
  <c r="F11" i="2"/>
  <c r="D15" i="2"/>
  <c r="F15" i="2" s="1"/>
  <c r="D14" i="2"/>
  <c r="F14" i="2" s="1"/>
  <c r="D13" i="2"/>
  <c r="F13" i="2" s="1"/>
  <c r="D12" i="2"/>
  <c r="F12" i="2" s="1"/>
  <c r="D10" i="2"/>
  <c r="F10" i="2" s="1"/>
  <c r="F9" i="2"/>
  <c r="D9" i="2"/>
  <c r="D8" i="2"/>
  <c r="F8" i="2" s="1"/>
  <c r="F6" i="2"/>
  <c r="D6" i="2"/>
  <c r="D5" i="2"/>
  <c r="F5" i="2" s="1"/>
  <c r="F4" i="2"/>
  <c r="D4" i="2"/>
  <c r="D2" i="2"/>
  <c r="F2" i="2" s="1"/>
</calcChain>
</file>

<file path=xl/sharedStrings.xml><?xml version="1.0" encoding="utf-8"?>
<sst xmlns="http://schemas.openxmlformats.org/spreadsheetml/2006/main" count="131" uniqueCount="61">
  <si>
    <t>企業名</t>
  </si>
  <si>
    <t>(C6.7) 
（〇：はい、×：いいえ）</t>
  </si>
  <si>
    <t xml:space="preserve">(C6.7a)
単位：CO2換算トン
</t>
  </si>
  <si>
    <t>(C6.7a)
コメント
（計算したCO2量の根拠について、○：説明有り、×：説明無し）</t>
  </si>
  <si>
    <t>(C8.2c) 単位：MWh
持続可能なバイオマス</t>
  </si>
  <si>
    <t>(C8.2c)コメント欄
「持続可能なバイオマス」と分類した理由の有無（○：有、×：無）</t>
  </si>
  <si>
    <t>(C8.2c) 単位：MWh
その他のバイオマス</t>
  </si>
  <si>
    <t>関西電力</t>
  </si>
  <si>
    <t>×</t>
  </si>
  <si>
    <t>大阪ガス</t>
  </si>
  <si>
    <t>〇</t>
  </si>
  <si>
    <t>○（※4）</t>
  </si>
  <si>
    <t>東京ガス</t>
  </si>
  <si>
    <t>中部電力</t>
  </si>
  <si>
    <t>○（※5）</t>
  </si>
  <si>
    <t>〇（※3）</t>
  </si>
  <si>
    <t>三菱商事</t>
  </si>
  <si>
    <t>九州電力</t>
  </si>
  <si>
    <t>住友商事</t>
  </si>
  <si>
    <t>石油資源開発</t>
  </si>
  <si>
    <t>イーレックス</t>
  </si>
  <si>
    <t>丸紅株式会社</t>
  </si>
  <si>
    <t>伊藤忠商事</t>
  </si>
  <si>
    <t>ＪＦＥホールディングス</t>
  </si>
  <si>
    <t>住友林業</t>
  </si>
  <si>
    <t>○（※6）</t>
  </si>
  <si>
    <t>東邦ガス</t>
  </si>
  <si>
    <t>豊田通商</t>
  </si>
  <si>
    <t>○（※7）</t>
  </si>
  <si>
    <t>JERA</t>
  </si>
  <si>
    <t>電源開発</t>
  </si>
  <si>
    <t>○（※8）</t>
  </si>
  <si>
    <t>中国電力</t>
  </si>
  <si>
    <t>事業者名</t>
  </si>
  <si>
    <t>発電所名</t>
  </si>
  <si>
    <t>発電容量（kW）</t>
  </si>
  <si>
    <t>バイオマス燃焼による総CO2排出量（t）</t>
  </si>
  <si>
    <t>出資比率</t>
  </si>
  <si>
    <t>総CO2排出量×出資比率</t>
  </si>
  <si>
    <t>総CO2排出量計算方法</t>
  </si>
  <si>
    <t xml:space="preserve">＊1) </t>
  </si>
  <si>
    <t>合計</t>
  </si>
  <si>
    <t>常磐共同火力株式会社勿来発電所（＊石炭バイオマス混焼）</t>
  </si>
  <si>
    <t xml:space="preserve">＊2) </t>
  </si>
  <si>
    <t>碧南火力発電所（＊石炭バイオマス混焼）</t>
  </si>
  <si>
    <t>常陸那珂火力発電所（＊石炭バイオマス混焼）</t>
  </si>
  <si>
    <t>松浦火力発電所1号機・2号機（＊石炭バイオマス混焼）</t>
  </si>
  <si>
    <t>高砂火力発電所（＊石炭バイオマス混焼）</t>
  </si>
  <si>
    <t>竹原火力発電所新１号機（＊石炭バイオマス混焼）</t>
  </si>
  <si>
    <t>三隅発電所2号機（＊石炭バイオマス混焼）</t>
  </si>
  <si>
    <t>新小野田発電所1号機・2号機（＊石炭バイオマス混焼）</t>
  </si>
  <si>
    <t>防府バイオマス発電所（＊石炭バイオマス混焼）</t>
  </si>
  <si>
    <t>小名浜バイオマス発電所</t>
  </si>
  <si>
    <t>＊1)</t>
  </si>
  <si>
    <t>八代バイオマス発電所（グループ子会社のエネ・ビジョン）
※2024年6月に運転開始予定</t>
    <phoneticPr fontId="10"/>
  </si>
  <si>
    <t>無回答</t>
    <rPh sb="0" eb="3">
      <t>ムカイトウ</t>
    </rPh>
    <phoneticPr fontId="10"/>
  </si>
  <si>
    <t>無回答（※1）</t>
    <rPh sb="0" eb="3">
      <t>ムカイトウ</t>
    </rPh>
    <phoneticPr fontId="10"/>
  </si>
  <si>
    <t>無回答(※2)</t>
    <rPh sb="0" eb="3">
      <t>ムカイトウ</t>
    </rPh>
    <phoneticPr fontId="10"/>
  </si>
  <si>
    <t>CDP回答</t>
    <phoneticPr fontId="10"/>
  </si>
  <si>
    <t>参考値（NGO試算）</t>
    <rPh sb="0" eb="2">
      <t>サンコウ</t>
    </rPh>
    <rPh sb="2" eb="3">
      <t>チ</t>
    </rPh>
    <rPh sb="7" eb="9">
      <t>シサン</t>
    </rPh>
    <phoneticPr fontId="10"/>
  </si>
  <si>
    <t>輸入木質バイオマス発電所(5万kW以上)
の燃焼によるCO2排出量（t）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</si>
</sst>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rgb="FF000000"/>
      <name val="Arial"/>
      <scheme val="minor"/>
    </font>
    <font>
      <sz val="12"/>
      <color rgb="FF000000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0"/>
      <name val="Arial"/>
    </font>
    <font>
      <sz val="11"/>
      <color rgb="FF000000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b/>
      <sz val="10"/>
      <color theme="1"/>
      <name val="Biz udpゴシック"/>
      <family val="3"/>
      <charset val="128"/>
    </font>
    <font>
      <sz val="10"/>
      <color rgb="FF000000"/>
      <name val="Biz udpゴシック"/>
      <family val="3"/>
      <charset val="128"/>
    </font>
    <font>
      <sz val="6"/>
      <name val="Arial"/>
      <family val="3"/>
      <charset val="128"/>
      <scheme val="minor"/>
    </font>
    <font>
      <sz val="10"/>
      <color rgb="FF000000"/>
      <name val="Arial"/>
      <family val="3"/>
      <charset val="128"/>
      <scheme val="minor"/>
    </font>
    <font>
      <sz val="12"/>
      <color theme="0"/>
      <name val="Biz udpゴシック"/>
      <family val="3"/>
      <charset val="128"/>
    </font>
    <font>
      <sz val="9"/>
      <color theme="0"/>
      <name val="Biz udpゴシック"/>
      <family val="3"/>
      <charset val="128"/>
    </font>
    <font>
      <sz val="10"/>
      <color theme="0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4"/>
        <bgColor indexed="64"/>
      </patternFill>
    </fill>
    <fill>
      <patternFill patternType="solid">
        <fgColor theme="4"/>
        <bgColor rgb="FFFFFFFF"/>
      </patternFill>
    </fill>
  </fills>
  <borders count="33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3" fontId="4" fillId="0" borderId="9" xfId="0" applyNumberFormat="1" applyFont="1" applyBorder="1" applyAlignment="1">
      <alignment horizontal="center" vertical="center" wrapText="1"/>
    </xf>
    <xf numFmtId="3" fontId="4" fillId="0" borderId="8" xfId="0" applyNumberFormat="1" applyFont="1" applyBorder="1" applyAlignment="1">
      <alignment horizontal="center" vertical="center" wrapText="1"/>
    </xf>
    <xf numFmtId="3" fontId="4" fillId="0" borderId="10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3" fontId="5" fillId="0" borderId="10" xfId="0" applyNumberFormat="1" applyFont="1" applyBorder="1" applyAlignment="1">
      <alignment horizontal="center" vertical="center"/>
    </xf>
    <xf numFmtId="3" fontId="5" fillId="0" borderId="10" xfId="0" applyNumberFormat="1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4" fillId="2" borderId="11" xfId="0" applyFont="1" applyFill="1" applyBorder="1" applyAlignment="1">
      <alignment wrapText="1"/>
    </xf>
    <xf numFmtId="0" fontId="6" fillId="0" borderId="13" xfId="0" applyFont="1" applyBorder="1"/>
    <xf numFmtId="0" fontId="6" fillId="0" borderId="9" xfId="0" applyFont="1" applyBorder="1"/>
    <xf numFmtId="0" fontId="6" fillId="0" borderId="8" xfId="0" applyFont="1" applyBorder="1"/>
    <xf numFmtId="3" fontId="6" fillId="0" borderId="8" xfId="0" applyNumberFormat="1" applyFont="1" applyBorder="1"/>
    <xf numFmtId="9" fontId="6" fillId="0" borderId="8" xfId="0" applyNumberFormat="1" applyFont="1" applyBorder="1"/>
    <xf numFmtId="3" fontId="6" fillId="0" borderId="14" xfId="0" applyNumberFormat="1" applyFont="1" applyBorder="1"/>
    <xf numFmtId="0" fontId="6" fillId="0" borderId="15" xfId="0" applyFont="1" applyBorder="1"/>
    <xf numFmtId="0" fontId="6" fillId="0" borderId="16" xfId="0" applyFont="1" applyBorder="1"/>
    <xf numFmtId="0" fontId="6" fillId="0" borderId="17" xfId="0" applyFont="1" applyBorder="1"/>
    <xf numFmtId="0" fontId="6" fillId="0" borderId="18" xfId="0" applyFont="1" applyBorder="1"/>
    <xf numFmtId="3" fontId="6" fillId="0" borderId="18" xfId="0" applyNumberFormat="1" applyFont="1" applyBorder="1"/>
    <xf numFmtId="0" fontId="7" fillId="0" borderId="18" xfId="0" applyFont="1" applyBorder="1" applyAlignment="1">
      <alignment horizontal="center"/>
    </xf>
    <xf numFmtId="3" fontId="8" fillId="0" borderId="19" xfId="0" applyNumberFormat="1" applyFont="1" applyBorder="1"/>
    <xf numFmtId="0" fontId="6" fillId="0" borderId="20" xfId="0" applyFont="1" applyBorder="1"/>
    <xf numFmtId="0" fontId="6" fillId="0" borderId="21" xfId="0" applyFont="1" applyBorder="1"/>
    <xf numFmtId="0" fontId="6" fillId="0" borderId="22" xfId="0" applyFont="1" applyBorder="1"/>
    <xf numFmtId="3" fontId="6" fillId="0" borderId="23" xfId="0" applyNumberFormat="1" applyFont="1" applyBorder="1"/>
    <xf numFmtId="9" fontId="6" fillId="0" borderId="23" xfId="0" applyNumberFormat="1" applyFont="1" applyBorder="1"/>
    <xf numFmtId="3" fontId="6" fillId="0" borderId="24" xfId="0" applyNumberFormat="1" applyFont="1" applyBorder="1"/>
    <xf numFmtId="0" fontId="6" fillId="0" borderId="25" xfId="0" applyFont="1" applyBorder="1"/>
    <xf numFmtId="0" fontId="6" fillId="0" borderId="26" xfId="0" applyFont="1" applyBorder="1"/>
    <xf numFmtId="3" fontId="6" fillId="0" borderId="10" xfId="0" applyNumberFormat="1" applyFont="1" applyBorder="1"/>
    <xf numFmtId="9" fontId="6" fillId="0" borderId="10" xfId="0" applyNumberFormat="1" applyFont="1" applyBorder="1"/>
    <xf numFmtId="3" fontId="6" fillId="0" borderId="27" xfId="0" applyNumberFormat="1" applyFont="1" applyBorder="1"/>
    <xf numFmtId="3" fontId="6" fillId="0" borderId="19" xfId="0" applyNumberFormat="1" applyFont="1" applyBorder="1"/>
    <xf numFmtId="0" fontId="6" fillId="0" borderId="10" xfId="0" applyFont="1" applyBorder="1"/>
    <xf numFmtId="0" fontId="6" fillId="0" borderId="0" xfId="0" applyFont="1"/>
    <xf numFmtId="0" fontId="9" fillId="0" borderId="0" xfId="0" applyFont="1"/>
    <xf numFmtId="0" fontId="9" fillId="2" borderId="11" xfId="0" applyFont="1" applyFill="1" applyBorder="1" applyAlignment="1">
      <alignment horizontal="left"/>
    </xf>
    <xf numFmtId="0" fontId="3" fillId="0" borderId="6" xfId="0" applyFont="1" applyBorder="1"/>
    <xf numFmtId="0" fontId="6" fillId="0" borderId="9" xfId="0" applyFont="1" applyBorder="1" applyAlignment="1">
      <alignment wrapText="1"/>
    </xf>
    <xf numFmtId="0" fontId="11" fillId="0" borderId="0" xfId="0" applyFont="1"/>
    <xf numFmtId="0" fontId="3" fillId="0" borderId="7" xfId="0" applyFont="1" applyBorder="1"/>
    <xf numFmtId="3" fontId="4" fillId="0" borderId="31" xfId="0" applyNumberFormat="1" applyFont="1" applyBorder="1" applyAlignment="1">
      <alignment horizontal="center" vertical="center" wrapText="1"/>
    </xf>
    <xf numFmtId="3" fontId="4" fillId="0" borderId="27" xfId="0" applyNumberFormat="1" applyFont="1" applyBorder="1" applyAlignment="1">
      <alignment horizontal="center" vertical="center" wrapText="1"/>
    </xf>
    <xf numFmtId="3" fontId="5" fillId="0" borderId="27" xfId="0" applyNumberFormat="1" applyFont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4" fontId="13" fillId="3" borderId="4" xfId="0" applyNumberFormat="1" applyFont="1" applyFill="1" applyBorder="1" applyAlignment="1">
      <alignment horizontal="center" vertical="center" wrapText="1"/>
    </xf>
    <xf numFmtId="4" fontId="13" fillId="3" borderId="29" xfId="0" applyNumberFormat="1" applyFont="1" applyFill="1" applyBorder="1" applyAlignment="1">
      <alignment horizontal="center" vertical="center" wrapText="1"/>
    </xf>
    <xf numFmtId="3" fontId="4" fillId="0" borderId="28" xfId="0" applyNumberFormat="1" applyFont="1" applyBorder="1"/>
    <xf numFmtId="0" fontId="13" fillId="4" borderId="32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 wrapText="1"/>
    </xf>
    <xf numFmtId="3" fontId="5" fillId="0" borderId="3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3" fillId="0" borderId="3" xfId="0" applyFont="1" applyBorder="1"/>
    <xf numFmtId="0" fontId="4" fillId="2" borderId="5" xfId="0" applyFont="1" applyFill="1" applyBorder="1" applyAlignment="1">
      <alignment horizontal="left" wrapText="1"/>
    </xf>
    <xf numFmtId="0" fontId="3" fillId="0" borderId="6" xfId="0" applyFont="1" applyBorder="1"/>
    <xf numFmtId="0" fontId="5" fillId="0" borderId="0" xfId="0" applyFont="1" applyAlignment="1">
      <alignment horizontal="left" wrapText="1"/>
    </xf>
  </cellXfs>
  <cellStyles count="1">
    <cellStyle name="標準" xfId="0" builtinId="0"/>
  </cellStyles>
  <dxfs count="9">
    <dxf>
      <font>
        <strike val="0"/>
        <outline val="0"/>
        <shadow val="0"/>
        <u val="none"/>
        <vertAlign val="baseline"/>
        <sz val="11"/>
        <color rgb="FF000000"/>
        <name val="Biz udpゴシック"/>
        <family val="3"/>
        <charset val="128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pゴシック"/>
        <family val="3"/>
        <charset val="128"/>
        <scheme val="none"/>
      </font>
      <numFmt numFmtId="3" formatCode="#,##0"/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indexed="64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Biz udpゴシック"/>
        <family val="3"/>
        <charset val="128"/>
        <scheme val="none"/>
      </font>
      <numFmt numFmtId="3" formatCode="#,##0"/>
      <alignment horizontal="center" vertical="center" textRotation="0" wrapText="1" indent="0" justifyLastLine="0" shrinkToFit="0" readingOrder="0"/>
      <border diagonalUp="0" diagonalDown="0">
        <left/>
        <right style="thin">
          <color rgb="FF000000"/>
        </right>
        <top/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pゴシック"/>
        <family val="3"/>
        <charset val="128"/>
        <scheme val="none"/>
      </font>
      <numFmt numFmtId="3" formatCode="#,##0"/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Biz udpゴシック"/>
        <family val="3"/>
        <charset val="128"/>
        <scheme val="none"/>
      </font>
      <numFmt numFmtId="3" formatCode="#,##0"/>
      <alignment horizontal="center" vertical="center" textRotation="0" wrapText="1" indent="0" justifyLastLine="0" shrinkToFit="0" readingOrder="0"/>
      <border diagonalUp="0" diagonalDown="0">
        <left/>
        <right style="thin">
          <color rgb="FF000000"/>
        </right>
        <top/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pゴシック"/>
        <family val="3"/>
        <charset val="128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Biz udpゴシック"/>
        <family val="3"/>
        <charset val="128"/>
        <scheme val="none"/>
      </font>
      <numFmt numFmtId="3" formatCode="#,##0"/>
      <alignment horizontal="center" vertical="center" textRotation="0" wrapText="1" indent="0" justifyLastLine="0" shrinkToFit="0" readingOrder="0"/>
      <border diagonalUp="0" diagonalDown="0">
        <left/>
        <right style="thin">
          <color rgb="FF000000"/>
        </right>
        <top/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pゴシック"/>
        <family val="3"/>
        <charset val="128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strike val="0"/>
        <outline val="0"/>
        <shadow val="0"/>
        <u val="none"/>
        <vertAlign val="baseline"/>
        <color theme="0"/>
        <name val="Biz udpゴシック"/>
        <family val="3"/>
        <charset val="128"/>
        <scheme val="none"/>
      </font>
      <fill>
        <patternFill>
          <bgColor theme="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alcChain" Target="calcChain.xml"/><Relationship Id="rId10" Type="http://schemas.microsoft.com/office/2017/10/relationships/person" Target="persons/person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71438</xdr:colOff>
          <xdr:row>20</xdr:row>
          <xdr:rowOff>157163</xdr:rowOff>
        </xdr:from>
        <xdr:to>
          <xdr:col>8</xdr:col>
          <xdr:colOff>557213</xdr:colOff>
          <xdr:row>49</xdr:row>
          <xdr:rowOff>90488</xdr:rowOff>
        </xdr:to>
        <xdr:sp macro="" textlink="">
          <xdr:nvSpPr>
            <xdr:cNvPr id="1037" name="Object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1824038</xdr:colOff>
      <xdr:row>20</xdr:row>
      <xdr:rowOff>42862</xdr:rowOff>
    </xdr:from>
    <xdr:ext cx="184731" cy="25455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824038" y="40290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80963</xdr:colOff>
          <xdr:row>16</xdr:row>
          <xdr:rowOff>114300</xdr:rowOff>
        </xdr:from>
        <xdr:to>
          <xdr:col>6</xdr:col>
          <xdr:colOff>776288</xdr:colOff>
          <xdr:row>24</xdr:row>
          <xdr:rowOff>161925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A400F79-961A-4C72-BF56-25302E650397}" name="テーブル1" displayName="テーブル1" ref="A2:H20" totalsRowShown="0" headerRowDxfId="8">
  <autoFilter ref="A2:H20" xr:uid="{2A400F79-961A-4C72-BF56-25302E650397}"/>
  <sortState xmlns:xlrd2="http://schemas.microsoft.com/office/spreadsheetml/2017/richdata2" ref="A3:H20">
    <sortCondition descending="1" ref="H2:H20"/>
  </sortState>
  <tableColumns count="8">
    <tableColumn id="1" xr3:uid="{E7B24643-B9D0-40A9-A9A2-93A35FE006B3}" name="企業名" dataDxfId="7"/>
    <tableColumn id="2" xr3:uid="{11CBC475-E9F3-4DBF-84BD-C322AB6A8442}" name="(C6.7) _x000a_（〇：はい、×：いいえ）" dataDxfId="6"/>
    <tableColumn id="3" xr3:uid="{6A261DF2-A690-4039-9CF3-42473DEA2740}" name="(C6.7a)_x000a_単位：CO2換算トン_x000a_" dataDxfId="5"/>
    <tableColumn id="4" xr3:uid="{657C8BD7-55EC-4B75-AC21-BBEA05577C19}" name="(C6.7a)_x000a_コメント_x000a_（計算したCO2量の根拠について、○：説明有り、×：説明無し）" dataDxfId="4"/>
    <tableColumn id="5" xr3:uid="{C7A714E1-D393-479A-9999-554C857253FD}" name="(C8.2c) 単位：MWh_x000a_持続可能なバイオマス" dataDxfId="3"/>
    <tableColumn id="6" xr3:uid="{B63AAD6F-D105-4D00-A838-0815A10FB7A5}" name="(C8.2c)コメント欄_x000a_「持続可能なバイオマス」と分類した理由の有無（○：有、×：無）" dataDxfId="2"/>
    <tableColumn id="7" xr3:uid="{74FE9C6C-2109-42C7-859F-94DDEB98B39E}" name="(C8.2c) 単位：MWh_x000a_その他のバイオマス" dataDxfId="1"/>
    <tableColumn id="8" xr3:uid="{C5E042C6-E06D-4F7D-95EB-882DB14462FB}" name="輸入木質バイオマス発電所(5万kW以上)_x000a_の燃焼によるCO2排出量（t）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1.xml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J44"/>
  <sheetViews>
    <sheetView zoomScale="60" zoomScaleNormal="60" workbookViewId="0">
      <pane xSplit="1" ySplit="2" topLeftCell="B15" activePane="bottomRight" state="frozen"/>
      <selection pane="topRight" activeCell="B1" sqref="B1"/>
      <selection pane="bottomLeft" activeCell="A4" sqref="A4"/>
      <selection pane="bottomRight" activeCell="J21" sqref="J21"/>
    </sheetView>
  </sheetViews>
  <sheetFormatPr defaultColWidth="12.59765625" defaultRowHeight="15" customHeight="1" x14ac:dyDescent="0.35"/>
  <cols>
    <col min="1" max="7" width="22.46484375" customWidth="1"/>
    <col min="8" max="8" width="19.59765625" customWidth="1"/>
    <col min="9" max="23" width="11" customWidth="1"/>
  </cols>
  <sheetData>
    <row r="1" spans="1:10" ht="30" customHeight="1" thickTop="1" thickBot="1" x14ac:dyDescent="0.4">
      <c r="A1" s="1"/>
      <c r="B1" s="65" t="s">
        <v>58</v>
      </c>
      <c r="C1" s="66"/>
      <c r="D1" s="66"/>
      <c r="E1" s="66"/>
      <c r="F1" s="66"/>
      <c r="G1" s="66"/>
      <c r="H1" s="59" t="s">
        <v>59</v>
      </c>
    </row>
    <row r="2" spans="1:10" ht="75" customHeight="1" thickTop="1" thickBot="1" x14ac:dyDescent="0.4">
      <c r="A2" s="49" t="s">
        <v>0</v>
      </c>
      <c r="B2" s="50" t="s">
        <v>1</v>
      </c>
      <c r="C2" s="50" t="s">
        <v>2</v>
      </c>
      <c r="D2" s="50" t="s">
        <v>3</v>
      </c>
      <c r="E2" s="51" t="s">
        <v>4</v>
      </c>
      <c r="F2" s="52" t="s">
        <v>5</v>
      </c>
      <c r="G2" s="53" t="s">
        <v>6</v>
      </c>
      <c r="H2" s="55" t="s">
        <v>60</v>
      </c>
      <c r="I2" s="42"/>
      <c r="J2" s="45"/>
    </row>
    <row r="3" spans="1:10" ht="13.9" thickTop="1" x14ac:dyDescent="0.35">
      <c r="A3" s="2" t="s">
        <v>7</v>
      </c>
      <c r="B3" s="3" t="s">
        <v>8</v>
      </c>
      <c r="C3" s="4" t="s">
        <v>55</v>
      </c>
      <c r="D3" s="3" t="s">
        <v>8</v>
      </c>
      <c r="E3" s="3">
        <v>9332</v>
      </c>
      <c r="F3" s="3" t="s">
        <v>8</v>
      </c>
      <c r="G3" s="46">
        <v>0</v>
      </c>
      <c r="H3" s="54">
        <v>2744052</v>
      </c>
    </row>
    <row r="4" spans="1:10" ht="13.5" x14ac:dyDescent="0.35">
      <c r="A4" s="2" t="s">
        <v>9</v>
      </c>
      <c r="B4" s="3" t="s">
        <v>10</v>
      </c>
      <c r="C4" s="5">
        <v>280000</v>
      </c>
      <c r="D4" s="3" t="s">
        <v>11</v>
      </c>
      <c r="E4" s="3">
        <v>0</v>
      </c>
      <c r="F4" s="3" t="s">
        <v>8</v>
      </c>
      <c r="G4" s="46">
        <v>706424</v>
      </c>
      <c r="H4" s="54">
        <v>2328487</v>
      </c>
    </row>
    <row r="5" spans="1:10" ht="13.5" x14ac:dyDescent="0.35">
      <c r="A5" s="2" t="s">
        <v>12</v>
      </c>
      <c r="B5" s="3" t="s">
        <v>8</v>
      </c>
      <c r="C5" s="5" t="s">
        <v>55</v>
      </c>
      <c r="D5" s="3" t="s">
        <v>8</v>
      </c>
      <c r="E5" s="3">
        <v>0</v>
      </c>
      <c r="F5" s="3" t="s">
        <v>8</v>
      </c>
      <c r="G5" s="46">
        <v>0</v>
      </c>
      <c r="H5" s="54">
        <v>2090651</v>
      </c>
    </row>
    <row r="6" spans="1:10" ht="13.5" x14ac:dyDescent="0.35">
      <c r="A6" s="60" t="s">
        <v>29</v>
      </c>
      <c r="B6" s="3" t="s">
        <v>10</v>
      </c>
      <c r="C6" s="8">
        <v>90813</v>
      </c>
      <c r="D6" s="3" t="s">
        <v>8</v>
      </c>
      <c r="E6" s="61">
        <v>0</v>
      </c>
      <c r="F6" s="3" t="s">
        <v>8</v>
      </c>
      <c r="G6" s="62">
        <v>2880873</v>
      </c>
      <c r="H6" s="54">
        <v>1992347</v>
      </c>
    </row>
    <row r="7" spans="1:10" ht="13.5" x14ac:dyDescent="0.35">
      <c r="A7" s="2" t="s">
        <v>13</v>
      </c>
      <c r="B7" s="3" t="s">
        <v>10</v>
      </c>
      <c r="C7" s="5">
        <v>351633</v>
      </c>
      <c r="D7" s="3" t="s">
        <v>14</v>
      </c>
      <c r="E7" s="3">
        <v>785895</v>
      </c>
      <c r="F7" s="3" t="s">
        <v>15</v>
      </c>
      <c r="G7" s="46">
        <v>0</v>
      </c>
      <c r="H7" s="54">
        <v>1906843</v>
      </c>
    </row>
    <row r="8" spans="1:10" ht="13.5" x14ac:dyDescent="0.35">
      <c r="A8" s="2" t="s">
        <v>16</v>
      </c>
      <c r="B8" s="3" t="s">
        <v>8</v>
      </c>
      <c r="C8" s="5" t="s">
        <v>55</v>
      </c>
      <c r="D8" s="3" t="s">
        <v>8</v>
      </c>
      <c r="E8" s="3">
        <v>0</v>
      </c>
      <c r="F8" s="3" t="s">
        <v>8</v>
      </c>
      <c r="G8" s="46">
        <v>2522157.19</v>
      </c>
      <c r="H8" s="54">
        <v>1703827</v>
      </c>
    </row>
    <row r="9" spans="1:10" ht="13.5" x14ac:dyDescent="0.35">
      <c r="A9" s="2" t="s">
        <v>17</v>
      </c>
      <c r="B9" s="3" t="s">
        <v>8</v>
      </c>
      <c r="C9" s="5" t="s">
        <v>55</v>
      </c>
      <c r="D9" s="3" t="s">
        <v>8</v>
      </c>
      <c r="E9" s="3">
        <v>782220</v>
      </c>
      <c r="F9" s="3" t="s">
        <v>8</v>
      </c>
      <c r="G9" s="46">
        <v>23611</v>
      </c>
      <c r="H9" s="54">
        <v>1452052</v>
      </c>
    </row>
    <row r="10" spans="1:10" ht="13.5" x14ac:dyDescent="0.35">
      <c r="A10" s="2" t="s">
        <v>18</v>
      </c>
      <c r="B10" s="3" t="s">
        <v>10</v>
      </c>
      <c r="C10" s="5" t="s">
        <v>56</v>
      </c>
      <c r="D10" s="3" t="s">
        <v>8</v>
      </c>
      <c r="E10" s="3">
        <v>0</v>
      </c>
      <c r="F10" s="3" t="s">
        <v>8</v>
      </c>
      <c r="G10" s="46">
        <v>0</v>
      </c>
      <c r="H10" s="54">
        <v>1097621</v>
      </c>
    </row>
    <row r="11" spans="1:10" ht="13.5" x14ac:dyDescent="0.35">
      <c r="A11" s="60" t="s">
        <v>32</v>
      </c>
      <c r="B11" s="3" t="s">
        <v>8</v>
      </c>
      <c r="C11" s="8" t="s">
        <v>55</v>
      </c>
      <c r="D11" s="3" t="s">
        <v>8</v>
      </c>
      <c r="E11" s="61">
        <v>0</v>
      </c>
      <c r="F11" s="3" t="s">
        <v>8</v>
      </c>
      <c r="G11" s="62">
        <v>0</v>
      </c>
      <c r="H11" s="54">
        <v>1030807</v>
      </c>
    </row>
    <row r="12" spans="1:10" ht="13.5" x14ac:dyDescent="0.35">
      <c r="A12" s="2" t="s">
        <v>19</v>
      </c>
      <c r="B12" s="3" t="s">
        <v>8</v>
      </c>
      <c r="C12" s="5" t="s">
        <v>55</v>
      </c>
      <c r="D12" s="3" t="s">
        <v>8</v>
      </c>
      <c r="E12" s="3">
        <v>0</v>
      </c>
      <c r="F12" s="3" t="s">
        <v>8</v>
      </c>
      <c r="G12" s="46">
        <v>0</v>
      </c>
      <c r="H12" s="54">
        <v>736357</v>
      </c>
    </row>
    <row r="13" spans="1:10" ht="13.5" x14ac:dyDescent="0.35">
      <c r="A13" s="2" t="s">
        <v>20</v>
      </c>
      <c r="B13" s="3" t="s">
        <v>8</v>
      </c>
      <c r="C13" s="5" t="s">
        <v>55</v>
      </c>
      <c r="D13" s="3" t="s">
        <v>8</v>
      </c>
      <c r="E13" s="3">
        <v>1898145</v>
      </c>
      <c r="F13" s="3" t="s">
        <v>8</v>
      </c>
      <c r="G13" s="46">
        <v>0</v>
      </c>
      <c r="H13" s="54">
        <v>647400</v>
      </c>
    </row>
    <row r="14" spans="1:10" ht="13.5" x14ac:dyDescent="0.35">
      <c r="A14" s="2" t="s">
        <v>21</v>
      </c>
      <c r="B14" s="3" t="s">
        <v>10</v>
      </c>
      <c r="C14" s="5" t="s">
        <v>57</v>
      </c>
      <c r="D14" s="3" t="s">
        <v>8</v>
      </c>
      <c r="E14" s="5">
        <v>440051</v>
      </c>
      <c r="F14" s="3" t="s">
        <v>8</v>
      </c>
      <c r="G14" s="46">
        <v>0</v>
      </c>
      <c r="H14" s="54">
        <v>580580</v>
      </c>
    </row>
    <row r="15" spans="1:10" ht="13.5" x14ac:dyDescent="0.35">
      <c r="A15" s="2" t="s">
        <v>22</v>
      </c>
      <c r="B15" s="3" t="s">
        <v>8</v>
      </c>
      <c r="C15" s="5" t="s">
        <v>55</v>
      </c>
      <c r="D15" s="5" t="s">
        <v>8</v>
      </c>
      <c r="E15" s="5">
        <v>0</v>
      </c>
      <c r="F15" s="3" t="s">
        <v>8</v>
      </c>
      <c r="G15" s="46">
        <v>175540</v>
      </c>
      <c r="H15" s="54">
        <v>532412</v>
      </c>
    </row>
    <row r="16" spans="1:10" ht="13.5" x14ac:dyDescent="0.35">
      <c r="A16" s="2" t="s">
        <v>23</v>
      </c>
      <c r="B16" s="3" t="s">
        <v>8</v>
      </c>
      <c r="C16" s="5" t="s">
        <v>55</v>
      </c>
      <c r="D16" s="3" t="s">
        <v>8</v>
      </c>
      <c r="E16" s="5">
        <v>0</v>
      </c>
      <c r="F16" s="3" t="s">
        <v>8</v>
      </c>
      <c r="G16" s="46">
        <v>0</v>
      </c>
      <c r="H16" s="54">
        <v>489775</v>
      </c>
    </row>
    <row r="17" spans="1:8" ht="13.5" x14ac:dyDescent="0.35">
      <c r="A17" s="6" t="s">
        <v>24</v>
      </c>
      <c r="B17" s="3" t="s">
        <v>10</v>
      </c>
      <c r="C17" s="5">
        <v>927262</v>
      </c>
      <c r="D17" s="5" t="s">
        <v>25</v>
      </c>
      <c r="E17" s="5">
        <v>2180724.6</v>
      </c>
      <c r="F17" s="3" t="s">
        <v>8</v>
      </c>
      <c r="G17" s="47">
        <v>0</v>
      </c>
      <c r="H17" s="54">
        <v>459088</v>
      </c>
    </row>
    <row r="18" spans="1:8" ht="13.5" x14ac:dyDescent="0.35">
      <c r="A18" s="6" t="s">
        <v>26</v>
      </c>
      <c r="B18" s="3" t="s">
        <v>8</v>
      </c>
      <c r="C18" s="5" t="s">
        <v>55</v>
      </c>
      <c r="D18" s="3" t="s">
        <v>8</v>
      </c>
      <c r="E18" s="5">
        <v>0</v>
      </c>
      <c r="F18" s="3" t="s">
        <v>8</v>
      </c>
      <c r="G18" s="47">
        <v>0</v>
      </c>
      <c r="H18" s="54">
        <v>425820</v>
      </c>
    </row>
    <row r="19" spans="1:8" ht="13.5" x14ac:dyDescent="0.35">
      <c r="A19" s="7" t="s">
        <v>30</v>
      </c>
      <c r="B19" s="3" t="s">
        <v>10</v>
      </c>
      <c r="C19" s="8">
        <v>210000</v>
      </c>
      <c r="D19" s="5" t="s">
        <v>31</v>
      </c>
      <c r="E19" s="9">
        <v>0</v>
      </c>
      <c r="F19" s="3" t="s">
        <v>8</v>
      </c>
      <c r="G19" s="48">
        <v>546000</v>
      </c>
      <c r="H19" s="54">
        <v>387192</v>
      </c>
    </row>
    <row r="20" spans="1:8" ht="13.5" x14ac:dyDescent="0.35">
      <c r="A20" s="6" t="s">
        <v>27</v>
      </c>
      <c r="B20" s="3" t="s">
        <v>10</v>
      </c>
      <c r="C20" s="5">
        <v>274986.77</v>
      </c>
      <c r="D20" s="3" t="s">
        <v>28</v>
      </c>
      <c r="E20" s="5">
        <v>724033.92</v>
      </c>
      <c r="F20" s="3" t="s">
        <v>8</v>
      </c>
      <c r="G20" s="47">
        <v>0</v>
      </c>
      <c r="H20" s="54">
        <v>114791</v>
      </c>
    </row>
    <row r="22" spans="1:8" ht="13.5" x14ac:dyDescent="0.35">
      <c r="A22" s="10"/>
      <c r="B22" s="44"/>
      <c r="C22" s="10"/>
      <c r="D22" s="10"/>
      <c r="E22" s="10"/>
      <c r="F22" s="10"/>
      <c r="G22" s="10"/>
    </row>
    <row r="23" spans="1:8" ht="12.75" x14ac:dyDescent="0.35">
      <c r="A23" s="11"/>
      <c r="B23" s="44"/>
    </row>
    <row r="24" spans="1:8" ht="12.75" x14ac:dyDescent="0.35">
      <c r="A24" s="11"/>
      <c r="B24" s="44"/>
    </row>
    <row r="25" spans="1:8" ht="12.75" x14ac:dyDescent="0.35">
      <c r="A25" s="11"/>
      <c r="B25" s="44"/>
    </row>
    <row r="26" spans="1:8" ht="13.5" x14ac:dyDescent="0.35">
      <c r="A26" s="12"/>
      <c r="B26" s="44"/>
    </row>
    <row r="27" spans="1:8" ht="12.75" x14ac:dyDescent="0.35">
      <c r="A27" s="11"/>
      <c r="B27" s="44"/>
    </row>
    <row r="28" spans="1:8" ht="12.75" x14ac:dyDescent="0.35">
      <c r="A28" s="11"/>
      <c r="B28" s="44"/>
    </row>
    <row r="29" spans="1:8" ht="12.75" x14ac:dyDescent="0.35">
      <c r="A29" s="11"/>
      <c r="B29" s="44"/>
    </row>
    <row r="30" spans="1:8" ht="12.75" x14ac:dyDescent="0.35">
      <c r="A30" s="11"/>
      <c r="B30" s="44"/>
    </row>
    <row r="31" spans="1:8" ht="12.75" x14ac:dyDescent="0.35">
      <c r="A31" s="11"/>
    </row>
    <row r="32" spans="1:8" ht="12.75" x14ac:dyDescent="0.35">
      <c r="A32" s="11"/>
      <c r="B32" s="44"/>
    </row>
    <row r="33" spans="1:7" ht="12.75" x14ac:dyDescent="0.35"/>
    <row r="34" spans="1:7" ht="13.5" x14ac:dyDescent="0.35">
      <c r="A34" s="69"/>
      <c r="B34" s="64"/>
      <c r="C34" s="64"/>
      <c r="D34" s="64"/>
      <c r="E34" s="64"/>
      <c r="F34" s="64"/>
      <c r="G34" s="64"/>
    </row>
    <row r="35" spans="1:7" ht="12.75" x14ac:dyDescent="0.35">
      <c r="A35" s="63"/>
      <c r="B35" s="64"/>
      <c r="C35" s="64"/>
      <c r="D35" s="64"/>
      <c r="E35" s="64"/>
      <c r="F35" s="64"/>
      <c r="G35" s="64"/>
    </row>
    <row r="36" spans="1:7" ht="12.75" x14ac:dyDescent="0.35">
      <c r="A36" s="63"/>
      <c r="B36" s="64"/>
      <c r="C36" s="64"/>
      <c r="D36" s="64"/>
      <c r="E36" s="64"/>
      <c r="F36" s="64"/>
      <c r="G36" s="64"/>
    </row>
    <row r="37" spans="1:7" ht="12.75" x14ac:dyDescent="0.35">
      <c r="A37" s="63"/>
      <c r="B37" s="64"/>
      <c r="C37" s="64"/>
      <c r="D37" s="64"/>
      <c r="E37" s="64"/>
      <c r="F37" s="64"/>
      <c r="G37" s="64"/>
    </row>
    <row r="38" spans="1:7" ht="15" customHeight="1" x14ac:dyDescent="0.35">
      <c r="A38" s="67"/>
      <c r="B38" s="68"/>
      <c r="C38" s="68"/>
      <c r="D38" s="68"/>
      <c r="E38" s="68"/>
      <c r="F38" s="68"/>
      <c r="G38" s="68"/>
    </row>
    <row r="39" spans="1:7" ht="15" customHeight="1" x14ac:dyDescent="0.35">
      <c r="A39" s="63"/>
      <c r="B39" s="64"/>
      <c r="C39" s="64"/>
      <c r="D39" s="64"/>
      <c r="E39" s="64"/>
      <c r="F39" s="64"/>
      <c r="G39" s="64"/>
    </row>
    <row r="40" spans="1:7" ht="15" customHeight="1" x14ac:dyDescent="0.35">
      <c r="A40" s="63"/>
      <c r="B40" s="64"/>
      <c r="C40" s="64"/>
      <c r="D40" s="64"/>
      <c r="E40" s="64"/>
      <c r="F40" s="64"/>
      <c r="G40" s="64"/>
    </row>
    <row r="41" spans="1:7" ht="15" customHeight="1" x14ac:dyDescent="0.35">
      <c r="A41" s="63"/>
      <c r="B41" s="64"/>
      <c r="C41" s="64"/>
      <c r="D41" s="64"/>
      <c r="E41" s="64"/>
      <c r="F41" s="64"/>
      <c r="G41" s="64"/>
    </row>
    <row r="42" spans="1:7" ht="15" customHeight="1" x14ac:dyDescent="0.35">
      <c r="A42" s="63"/>
      <c r="B42" s="64"/>
      <c r="C42" s="64"/>
      <c r="D42" s="64"/>
      <c r="E42" s="64"/>
      <c r="F42" s="64"/>
      <c r="G42" s="64"/>
    </row>
    <row r="43" spans="1:7" ht="15" customHeight="1" x14ac:dyDescent="0.35">
      <c r="A43" s="63"/>
      <c r="B43" s="64"/>
      <c r="C43" s="64"/>
      <c r="D43" s="64"/>
      <c r="E43" s="64"/>
      <c r="F43" s="64"/>
      <c r="G43" s="64"/>
    </row>
    <row r="44" spans="1:7" ht="15" customHeight="1" x14ac:dyDescent="0.35">
      <c r="A44" s="63"/>
      <c r="B44" s="64"/>
      <c r="C44" s="64"/>
      <c r="D44" s="64"/>
      <c r="E44" s="64"/>
      <c r="F44" s="64"/>
      <c r="G44" s="64"/>
    </row>
  </sheetData>
  <customSheetViews>
    <customSheetView guid="{1B2015D7-1282-4FAE-A232-62F89783F63B}" filter="1" showAutoFilter="1">
      <pageMargins left="0.7" right="0.7" top="0.75" bottom="0.75" header="0.3" footer="0.3"/>
      <autoFilter ref="A4:K21" xr:uid="{CAF018B5-128A-4AAE-AEE4-0E24D5E11945}"/>
      <extLst>
        <ext uri="GoogleSheetsCustomDataVersion1">
          <go:sheetsCustomData xmlns:go="http://customooxmlschemas.google.com/" filterViewId="1929211815"/>
        </ext>
      </extLst>
    </customSheetView>
  </customSheetViews>
  <mergeCells count="12">
    <mergeCell ref="A44:G44"/>
    <mergeCell ref="B1:G1"/>
    <mergeCell ref="A37:G37"/>
    <mergeCell ref="A38:G38"/>
    <mergeCell ref="A39:G39"/>
    <mergeCell ref="A40:G40"/>
    <mergeCell ref="A41:G41"/>
    <mergeCell ref="A34:G34"/>
    <mergeCell ref="A35:G35"/>
    <mergeCell ref="A36:G36"/>
    <mergeCell ref="A42:G42"/>
    <mergeCell ref="A43:G43"/>
  </mergeCells>
  <phoneticPr fontId="10"/>
  <pageMargins left="0.7" right="0.7" top="0.75" bottom="0.75" header="0" footer="0"/>
  <pageSetup paperSize="8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12" shapeId="1037" r:id="rId4">
          <objectPr defaultSize="0" autoPict="0" r:id="rId5">
            <anchor moveWithCells="1">
              <from>
                <xdr:col>1</xdr:col>
                <xdr:colOff>71438</xdr:colOff>
                <xdr:row>20</xdr:row>
                <xdr:rowOff>157163</xdr:rowOff>
              </from>
              <to>
                <xdr:col>8</xdr:col>
                <xdr:colOff>557213</xdr:colOff>
                <xdr:row>49</xdr:row>
                <xdr:rowOff>90488</xdr:rowOff>
              </to>
            </anchor>
          </objectPr>
        </oleObject>
      </mc:Choice>
      <mc:Fallback>
        <oleObject progId="Word.Document.12" shapeId="1037" r:id="rId4"/>
      </mc:Fallback>
    </mc:AlternateContent>
  </oleObjects>
  <tableParts count="1"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G24"/>
  <sheetViews>
    <sheetView tabSelected="1" topLeftCell="A4" zoomScale="75" zoomScaleNormal="75" workbookViewId="0">
      <selection activeCell="B7" sqref="B7"/>
    </sheetView>
  </sheetViews>
  <sheetFormatPr defaultColWidth="12.59765625" defaultRowHeight="15" customHeight="1" x14ac:dyDescent="0.35"/>
  <cols>
    <col min="1" max="1" width="31.59765625" customWidth="1"/>
    <col min="2" max="2" width="56.73046875" customWidth="1"/>
    <col min="3" max="3" width="13.1328125" customWidth="1"/>
    <col min="4" max="7" width="11.59765625" customWidth="1"/>
    <col min="8" max="25" width="11" customWidth="1"/>
  </cols>
  <sheetData>
    <row r="1" spans="1:7" ht="46.5" x14ac:dyDescent="0.35">
      <c r="A1" s="56" t="s">
        <v>33</v>
      </c>
      <c r="B1" s="57" t="s">
        <v>34</v>
      </c>
      <c r="C1" s="58" t="s">
        <v>35</v>
      </c>
      <c r="D1" s="58" t="s">
        <v>36</v>
      </c>
      <c r="E1" s="58" t="s">
        <v>37</v>
      </c>
      <c r="F1" s="58" t="s">
        <v>38</v>
      </c>
      <c r="G1" s="58" t="s">
        <v>39</v>
      </c>
    </row>
    <row r="2" spans="1:7" ht="24.4" x14ac:dyDescent="0.35">
      <c r="A2" s="13" t="s">
        <v>27</v>
      </c>
      <c r="B2" s="43" t="s">
        <v>54</v>
      </c>
      <c r="C2" s="15">
        <v>75000</v>
      </c>
      <c r="D2" s="16">
        <f>C2*8760*0.8*1.56*0.001</f>
        <v>819936</v>
      </c>
      <c r="E2" s="17">
        <v>0.14000000000000001</v>
      </c>
      <c r="F2" s="18">
        <f>D2*E2</f>
        <v>114791.04000000001</v>
      </c>
      <c r="G2" s="19" t="s">
        <v>40</v>
      </c>
    </row>
    <row r="3" spans="1:7" ht="15" customHeight="1" x14ac:dyDescent="0.35">
      <c r="A3" s="20"/>
      <c r="B3" s="21"/>
      <c r="C3" s="22"/>
      <c r="D3" s="23"/>
      <c r="E3" s="24" t="s">
        <v>41</v>
      </c>
      <c r="F3" s="25">
        <f>SUM(F2)</f>
        <v>114791.04000000001</v>
      </c>
      <c r="G3" s="26"/>
    </row>
    <row r="4" spans="1:7" ht="12.75" x14ac:dyDescent="0.35">
      <c r="A4" s="27" t="s">
        <v>29</v>
      </c>
      <c r="B4" s="28" t="s">
        <v>42</v>
      </c>
      <c r="C4" s="29">
        <v>589320</v>
      </c>
      <c r="D4" s="29">
        <f t="shared" ref="D4:D6" si="0">C4*0.05*8760*0.8*0.85*0.001</f>
        <v>175523.06879999998</v>
      </c>
      <c r="E4" s="30">
        <v>1</v>
      </c>
      <c r="F4" s="31">
        <f t="shared" ref="F4:F6" si="1">D4*E4</f>
        <v>175523.06879999998</v>
      </c>
      <c r="G4" s="26" t="s">
        <v>43</v>
      </c>
    </row>
    <row r="5" spans="1:7" ht="12.75" x14ac:dyDescent="0.35">
      <c r="A5" s="32"/>
      <c r="B5" s="33" t="s">
        <v>44</v>
      </c>
      <c r="C5" s="34">
        <v>4100000</v>
      </c>
      <c r="D5" s="34">
        <f t="shared" si="0"/>
        <v>1221144</v>
      </c>
      <c r="E5" s="35">
        <v>1</v>
      </c>
      <c r="F5" s="36">
        <f t="shared" si="1"/>
        <v>1221144</v>
      </c>
      <c r="G5" s="26" t="s">
        <v>43</v>
      </c>
    </row>
    <row r="6" spans="1:7" ht="12.75" x14ac:dyDescent="0.35">
      <c r="A6" s="32"/>
      <c r="B6" s="33" t="s">
        <v>45</v>
      </c>
      <c r="C6" s="34">
        <v>2000000</v>
      </c>
      <c r="D6" s="34">
        <f t="shared" si="0"/>
        <v>595680</v>
      </c>
      <c r="E6" s="35">
        <v>1</v>
      </c>
      <c r="F6" s="36">
        <f t="shared" si="1"/>
        <v>595680</v>
      </c>
      <c r="G6" s="26" t="s">
        <v>43</v>
      </c>
    </row>
    <row r="7" spans="1:7" ht="15" customHeight="1" x14ac:dyDescent="0.35">
      <c r="A7" s="20"/>
      <c r="B7" s="21"/>
      <c r="C7" s="23"/>
      <c r="D7" s="23"/>
      <c r="E7" s="24" t="s">
        <v>41</v>
      </c>
      <c r="F7" s="37">
        <f>SUM(F4:F6)</f>
        <v>1992347.0688</v>
      </c>
      <c r="G7" s="26"/>
    </row>
    <row r="8" spans="1:7" ht="12.75" x14ac:dyDescent="0.35">
      <c r="A8" s="13" t="s">
        <v>30</v>
      </c>
      <c r="B8" s="14" t="s">
        <v>46</v>
      </c>
      <c r="C8" s="16">
        <v>200000</v>
      </c>
      <c r="D8" s="16">
        <f t="shared" ref="D8:D10" si="2">C8*0.05*8760*0.8*0.85*0.001</f>
        <v>59568</v>
      </c>
      <c r="E8" s="17">
        <v>1</v>
      </c>
      <c r="F8" s="18">
        <f t="shared" ref="F8:F10" si="3">D8*E8</f>
        <v>59568</v>
      </c>
      <c r="G8" s="26" t="s">
        <v>43</v>
      </c>
    </row>
    <row r="9" spans="1:7" ht="12.75" x14ac:dyDescent="0.35">
      <c r="A9" s="32"/>
      <c r="B9" s="33" t="s">
        <v>47</v>
      </c>
      <c r="C9" s="34">
        <v>500000</v>
      </c>
      <c r="D9" s="34">
        <f t="shared" si="2"/>
        <v>148920</v>
      </c>
      <c r="E9" s="35">
        <v>1</v>
      </c>
      <c r="F9" s="36">
        <f t="shared" si="3"/>
        <v>148920</v>
      </c>
      <c r="G9" s="26" t="s">
        <v>43</v>
      </c>
    </row>
    <row r="10" spans="1:7" ht="12.75" x14ac:dyDescent="0.35">
      <c r="A10" s="32"/>
      <c r="B10" s="33" t="s">
        <v>48</v>
      </c>
      <c r="C10" s="34">
        <v>600000</v>
      </c>
      <c r="D10" s="34">
        <f t="shared" si="2"/>
        <v>178704</v>
      </c>
      <c r="E10" s="35">
        <v>1</v>
      </c>
      <c r="F10" s="36">
        <f t="shared" si="3"/>
        <v>178704</v>
      </c>
      <c r="G10" s="26" t="s">
        <v>43</v>
      </c>
    </row>
    <row r="11" spans="1:7" ht="15" customHeight="1" x14ac:dyDescent="0.35">
      <c r="A11" s="20"/>
      <c r="B11" s="21"/>
      <c r="C11" s="23"/>
      <c r="D11" s="23"/>
      <c r="E11" s="24" t="s">
        <v>41</v>
      </c>
      <c r="F11" s="37">
        <f>SUM(F8:F10)</f>
        <v>387192</v>
      </c>
      <c r="G11" s="26"/>
    </row>
    <row r="12" spans="1:7" ht="12.75" x14ac:dyDescent="0.35">
      <c r="A12" s="27" t="s">
        <v>32</v>
      </c>
      <c r="B12" s="28" t="s">
        <v>49</v>
      </c>
      <c r="C12" s="29">
        <v>1000000</v>
      </c>
      <c r="D12" s="29">
        <f t="shared" ref="D12:D14" si="4">C12*0.05*8760*0.8*0.85*0.001</f>
        <v>297840</v>
      </c>
      <c r="E12" s="30">
        <v>1</v>
      </c>
      <c r="F12" s="31">
        <f t="shared" ref="F12:F15" si="5">D12*E12</f>
        <v>297840</v>
      </c>
      <c r="G12" s="26" t="s">
        <v>43</v>
      </c>
    </row>
    <row r="13" spans="1:7" ht="12.75" x14ac:dyDescent="0.35">
      <c r="A13" s="32"/>
      <c r="B13" s="33" t="s">
        <v>50</v>
      </c>
      <c r="C13" s="34">
        <v>1000000</v>
      </c>
      <c r="D13" s="34">
        <f t="shared" si="4"/>
        <v>297840</v>
      </c>
      <c r="E13" s="35">
        <v>1</v>
      </c>
      <c r="F13" s="36">
        <f t="shared" si="5"/>
        <v>297840</v>
      </c>
      <c r="G13" s="26" t="s">
        <v>43</v>
      </c>
    </row>
    <row r="14" spans="1:7" ht="12.75" x14ac:dyDescent="0.35">
      <c r="A14" s="32"/>
      <c r="B14" s="33" t="s">
        <v>51</v>
      </c>
      <c r="C14" s="34">
        <v>112000</v>
      </c>
      <c r="D14" s="34">
        <f t="shared" si="4"/>
        <v>33358.080000000002</v>
      </c>
      <c r="E14" s="35">
        <v>1</v>
      </c>
      <c r="F14" s="36">
        <f t="shared" si="5"/>
        <v>33358.080000000002</v>
      </c>
      <c r="G14" s="26" t="s">
        <v>43</v>
      </c>
    </row>
    <row r="15" spans="1:7" ht="12.75" x14ac:dyDescent="0.35">
      <c r="A15" s="32"/>
      <c r="B15" s="33" t="s">
        <v>52</v>
      </c>
      <c r="C15" s="38">
        <v>75000</v>
      </c>
      <c r="D15" s="38">
        <f>C15*8760*0.8*1.56*0.001</f>
        <v>819936</v>
      </c>
      <c r="E15" s="35">
        <v>0.49</v>
      </c>
      <c r="F15" s="36">
        <f t="shared" si="5"/>
        <v>401768.64</v>
      </c>
      <c r="G15" s="26" t="s">
        <v>53</v>
      </c>
    </row>
    <row r="16" spans="1:7" ht="15" customHeight="1" x14ac:dyDescent="0.35">
      <c r="A16" s="20"/>
      <c r="B16" s="21"/>
      <c r="C16" s="22"/>
      <c r="D16" s="22"/>
      <c r="E16" s="24" t="s">
        <v>41</v>
      </c>
      <c r="F16" s="37">
        <f>SUM(F12:F15)</f>
        <v>1030806.72</v>
      </c>
      <c r="G16" s="26"/>
    </row>
    <row r="18" spans="1:1" ht="12.75" x14ac:dyDescent="0.35">
      <c r="A18" s="39"/>
    </row>
    <row r="19" spans="1:1" ht="12.75" x14ac:dyDescent="0.35">
      <c r="A19" s="39"/>
    </row>
    <row r="20" spans="1:1" ht="15" customHeight="1" x14ac:dyDescent="0.35">
      <c r="A20" s="39"/>
    </row>
    <row r="21" spans="1:1" ht="15" customHeight="1" x14ac:dyDescent="0.35">
      <c r="A21" s="41"/>
    </row>
    <row r="22" spans="1:1" ht="15" customHeight="1" x14ac:dyDescent="0.35">
      <c r="A22" s="39"/>
    </row>
    <row r="23" spans="1:1" ht="15" customHeight="1" x14ac:dyDescent="0.35">
      <c r="A23" s="40"/>
    </row>
    <row r="24" spans="1:1" ht="15" customHeight="1" x14ac:dyDescent="0.35">
      <c r="A24" s="39"/>
    </row>
  </sheetData>
  <phoneticPr fontId="10"/>
  <pageMargins left="0.7" right="0.7" top="0.75" bottom="0.75" header="0" footer="0"/>
  <pageSetup paperSize="8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12" shapeId="2050" r:id="rId4">
          <objectPr defaultSize="0" r:id="rId5">
            <anchor moveWithCells="1">
              <from>
                <xdr:col>0</xdr:col>
                <xdr:colOff>80963</xdr:colOff>
                <xdr:row>16</xdr:row>
                <xdr:rowOff>114300</xdr:rowOff>
              </from>
              <to>
                <xdr:col>6</xdr:col>
                <xdr:colOff>776288</xdr:colOff>
                <xdr:row>24</xdr:row>
                <xdr:rowOff>161925</xdr:rowOff>
              </to>
            </anchor>
          </objectPr>
        </oleObject>
      </mc:Choice>
      <mc:Fallback>
        <oleObject progId="Word.Document.12" shapeId="2050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添付①CDP回答</vt:lpstr>
      <vt:lpstr>添付②豊田通商、JERA、電源開発、中国電力のCO2排出量試算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SUZUSHIMA Katsuhiro</cp:lastModifiedBy>
  <dcterms:modified xsi:type="dcterms:W3CDTF">2024-05-21T12:59:20Z</dcterms:modified>
</cp:coreProperties>
</file>